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10"/>
  </bookViews>
  <sheets>
    <sheet name="приложение 3 доходы" sheetId="1" r:id="rId1"/>
  </sheets>
  <calcPr calcId="124519"/>
</workbook>
</file>

<file path=xl/calcChain.xml><?xml version="1.0" encoding="utf-8"?>
<calcChain xmlns="http://schemas.openxmlformats.org/spreadsheetml/2006/main">
  <c r="E107" i="1"/>
  <c r="D107"/>
  <c r="C107"/>
  <c r="C106" s="1"/>
  <c r="C105" s="1"/>
  <c r="E106"/>
  <c r="D106"/>
  <c r="E105"/>
  <c r="D105"/>
  <c r="E102"/>
  <c r="D102"/>
  <c r="D101" s="1"/>
  <c r="C102"/>
  <c r="E101"/>
  <c r="C101"/>
  <c r="E99"/>
  <c r="E97" s="1"/>
  <c r="D99"/>
  <c r="C99"/>
  <c r="E98"/>
  <c r="D98"/>
  <c r="C98"/>
  <c r="D97"/>
  <c r="C97"/>
  <c r="E93"/>
  <c r="D93"/>
  <c r="C93"/>
  <c r="C91" s="1"/>
  <c r="C85" s="1"/>
  <c r="C84" s="1"/>
  <c r="C83" s="1"/>
  <c r="E91"/>
  <c r="D91"/>
  <c r="E87"/>
  <c r="E85" s="1"/>
  <c r="E84" s="1"/>
  <c r="E83" s="1"/>
  <c r="D87"/>
  <c r="C87"/>
  <c r="D85"/>
  <c r="D84" s="1"/>
  <c r="D83" s="1"/>
  <c r="E81"/>
  <c r="D81"/>
  <c r="C81"/>
  <c r="C80" s="1"/>
  <c r="C79"/>
  <c r="C78" s="1"/>
  <c r="C77" s="1"/>
  <c r="C76" s="1"/>
  <c r="E78"/>
  <c r="D78"/>
  <c r="E77"/>
  <c r="E76" s="1"/>
  <c r="D77"/>
  <c r="D76"/>
  <c r="E74"/>
  <c r="D74"/>
  <c r="C74"/>
  <c r="C73" s="1"/>
  <c r="C72" s="1"/>
  <c r="E73"/>
  <c r="D73"/>
  <c r="E72"/>
  <c r="D72"/>
  <c r="E70"/>
  <c r="D70"/>
  <c r="D67" s="1"/>
  <c r="C70"/>
  <c r="C67" s="1"/>
  <c r="E69"/>
  <c r="C69"/>
  <c r="E67"/>
  <c r="E64"/>
  <c r="E60" s="1"/>
  <c r="E56" s="1"/>
  <c r="D64"/>
  <c r="C64"/>
  <c r="E61"/>
  <c r="D61"/>
  <c r="D60" s="1"/>
  <c r="D56" s="1"/>
  <c r="C61"/>
  <c r="C60"/>
  <c r="C56" s="1"/>
  <c r="E57"/>
  <c r="D57"/>
  <c r="C57"/>
  <c r="E53"/>
  <c r="D53"/>
  <c r="C53"/>
  <c r="E50"/>
  <c r="D50"/>
  <c r="C50"/>
  <c r="C43" s="1"/>
  <c r="C41" s="1"/>
  <c r="E48"/>
  <c r="D48"/>
  <c r="C48"/>
  <c r="E45"/>
  <c r="E43" s="1"/>
  <c r="E41" s="1"/>
  <c r="D45"/>
  <c r="C45"/>
  <c r="D43"/>
  <c r="D41" s="1"/>
  <c r="D28" s="1"/>
  <c r="E30"/>
  <c r="D30"/>
  <c r="C30"/>
  <c r="E29"/>
  <c r="E28" s="1"/>
  <c r="D29"/>
  <c r="C29"/>
  <c r="D110" l="1"/>
  <c r="E110"/>
  <c r="C28"/>
  <c r="C110"/>
  <c r="D69"/>
</calcChain>
</file>

<file path=xl/sharedStrings.xml><?xml version="1.0" encoding="utf-8"?>
<sst xmlns="http://schemas.openxmlformats.org/spreadsheetml/2006/main" count="140" uniqueCount="135">
  <si>
    <t>Приложение 2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</si>
  <si>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</si>
  <si>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</si>
  <si>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</si>
  <si>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 xml:space="preserve">                                                                               к Решению Думы</t>
  </si>
  <si>
    <t>Конаковского муниципального округа</t>
  </si>
  <si>
    <t xml:space="preserve">                                                              от __ декабря 2023  года  № ___</t>
  </si>
  <si>
    <t>Приложение 3</t>
  </si>
  <si>
    <t xml:space="preserve">              «О бюджете Козловского сельского</t>
  </si>
  <si>
    <t xml:space="preserve">поселения  на 2022 год  и </t>
  </si>
  <si>
    <t xml:space="preserve">         на плановый период 2023 и 2024 годов»</t>
  </si>
  <si>
    <t xml:space="preserve">                                        от 20 декабря 2022  года  № 111</t>
  </si>
  <si>
    <t xml:space="preserve">   </t>
  </si>
  <si>
    <t>Прогнозируемые доходы бюджета Козловского сельского поселения по группам, подгруппам, статьям, подстатьям и элементам доходов классификации доходов бюджетов  Российской Федерации на 2023 год и на плановый период 2024 и 2025 годов</t>
  </si>
  <si>
    <t>Код  бюджетной классификации Российской Федерации</t>
  </si>
  <si>
    <t>Наименование дохода</t>
  </si>
  <si>
    <t>2023 год Сумма (тыс. руб.)</t>
  </si>
  <si>
    <t>2024 год Сумма (тыс. руб.)</t>
  </si>
  <si>
    <t>2025 год Сумма (тыс.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</si>
  <si>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</si>
  <si>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</si>
  <si>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</si>
  <si>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</si>
  <si>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</si>
  <si>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</si>
  <si>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</si>
  <si>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</si>
  <si>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000 1 01 02020 01 0000 110</t>
  </si>
  <si>
    <t>Налог на доходы физических  лиц с доходов,  полученных от осуществления деятельности 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</si>
  <si>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</si>
  <si>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</si>
  <si>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000 1 03 00000 00 0000 000</t>
  </si>
  <si>
    <t>НАЛОГИ НА ТОВАРЫ (РАБОТЫ, УСЛУГИ)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</si>
  <si>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</si>
  <si>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</si>
  <si>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</si>
  <si>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</si>
  <si>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</si>
  <si>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</si>
  <si>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</si>
  <si>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</si>
  <si>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</si>
  <si>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</si>
  <si>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</si>
  <si>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</si>
  <si>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</si>
  <si>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</si>
  <si>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000 1 03 02260 01 0000 110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</si>
  <si>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</si>
  <si>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000  1 03 02261 01 0000 110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</si>
  <si>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</si>
  <si>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</si>
  <si>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</si>
  <si>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</si>
  <si>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</si>
  <si>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</si>
  <si>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</si>
  <si>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</si>
  <si>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</si>
  <si>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</si>
  <si>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</si>
  <si>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</si>
  <si>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</si>
  <si>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</si>
  <si>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</si>
  <si>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</si>
  <si>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</si>
  <si>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</si>
  <si>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</si>
  <si>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</si>
  <si>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</si>
  <si>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000 1 11 09040 00 0000 120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</si>
  <si>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</si>
  <si>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000 1 11 09045 10 0000 120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</si>
  <si>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</si>
  <si>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000 113 00000 00 0000 100</t>
  </si>
  <si>
    <t>Доходы от оказания платных услуг и компенсации затрат государства</t>
  </si>
  <si>
    <t>000 113 02000 00 0000 130</t>
  </si>
  <si>
    <t>Доходы от компенсации затрат государства</t>
  </si>
  <si>
    <t>000 113 02990 00 0000 130</t>
  </si>
  <si>
    <t>Прочие доходы от компенсации затрат государства</t>
  </si>
  <si>
    <t>000113 02995 10 0000 130</t>
  </si>
  <si>
    <t>Прочие доходы от компенсации затрат бюджетов</t>
  </si>
  <si>
    <t>000 1 14 00000 00 0000 000</t>
  </si>
  <si>
    <t xml:space="preserve">Доходы от продажи материальных и нематериальных активов </t>
  </si>
  <si>
    <t>000 1 14 06000 00 0000 430</t>
  </si>
  <si>
    <t>Доходы от продажи земельных участков, находящихся в государственной или  муниципальной собственности</t>
  </si>
  <si>
    <t>000 1 14 06020 00 0000 430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</si>
  <si>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</si>
  <si>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000 1 14 06025 10 0000 430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</si>
  <si>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</si>
  <si>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000 1 17 00000 00 0000 000</t>
  </si>
  <si>
    <t>Прочие неналоговые доходы</t>
  </si>
  <si>
    <t xml:space="preserve">000 1 17 05000 00 0000 180 </t>
  </si>
  <si>
    <t xml:space="preserve">000 1 17 05050 10 0000 180 </t>
  </si>
  <si>
    <t>Прочие неналоговые доходы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</si>
  <si>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</si>
  <si>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</si>
  <si>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</si>
  <si>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</si>
  <si>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</si>
  <si>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 xml:space="preserve">Субвенции бюджетам бюджетной системы Российской Федерации </t>
  </si>
  <si>
    <t>000 2 02 35118 00 0000 150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</si>
  <si>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</si>
  <si>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</si>
  <si>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бюджетам 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</si>
  <si>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000 2 02 39999 00 0000 150</t>
  </si>
  <si>
    <t xml:space="preserve">Прочие субвенции </t>
  </si>
  <si>
    <t>000 2 02 39999 10 0000 150</t>
  </si>
  <si>
    <t xml:space="preserve">Прочие субвенции бюджетам сельских поселений  </t>
  </si>
  <si>
    <t>000 2 02 39999 10 2114 150</t>
  </si>
  <si>
    <t>Прочие субвенции бюджетам сельских поселений 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</si>
  <si>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000 2 02 40000 00 0000 150</t>
  </si>
  <si>
    <t>Иные межбюджетные трансферты</t>
  </si>
  <si>
    <t>000 2 02 49999 00 0000 150</t>
  </si>
  <si>
    <t>Прочие межбюджетные трансферты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</si>
  <si>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</si>
  <si>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</si>
  <si>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000 2 02 49999 10 1068 150</t>
  </si>
  <si>
    <t>Прочие межбюджетные трансферты, передаваемые  бюджетам сельских поселений  (прочие межбюджетные трансферты на повышение заработной платы работникам муниципальных учреждений культуры)</t>
  </si>
  <si>
    <t>000 2 19 00000 00 0000 150</t>
  </si>
  <si>
    <t>Возврат остатков субсидий, субвенций и иных межбюджетных трансфертов, имеющих целевое назначение прошлых лет</t>
  </si>
  <si>
    <t>000 2 19 00000 10 0000 150</t>
  </si>
  <si>
    <t>Возврат остатков субсидий, субвенций и иных межбюджетных трансфертов, имеющих целевое назначение прошлых лет из бюджетов сельских поселений</t>
  </si>
  <si>
    <t>000 2 19 60010 10 0000 150</t>
  </si>
  <si>
    <t>Возврат прочих остатков субсидий, субвенций и иных межбюджетных трансфертов, имеющих целевое назначение прошлых лет из бюджетов сельских поселений</t>
  </si>
  <si>
    <t>000 2 07 00000 00 0000 150</t>
  </si>
  <si>
    <t>Прочие безвозмездные поступления</t>
  </si>
  <si>
    <t>000 2 07 05000 10 0000 150</t>
  </si>
  <si>
    <t>Прочие безвозмездные поступления в бюджеты сельских поселений</t>
  </si>
  <si>
    <t>000 2 07 05030 10 0000 150</t>
  </si>
  <si>
    <t>000 2 07 05030 10 2140 150</t>
  </si>
  <si>
    <t>Прочие безвозмездные поступления в бюджеты сельских поселений (прочие безвозмездные поступления   от физических лиц)</t>
  </si>
  <si>
    <t xml:space="preserve">                   </t>
  </si>
  <si>
    <t>ВСЕГО ДОХОДОВ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</si>
</sst>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#,##0.000"/>
    <numFmt numFmtId="166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0" fillId="0" borderId="0" xfId="1" applyFont="1"/>
    <xf numFmtId="0" fontId="6" fillId="0" borderId="4" xfId="0" applyFont="1" applyBorder="1" applyAlignment="1">
      <alignment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top" wrapText="1"/>
    </xf>
    <xf numFmtId="165" fontId="7" fillId="0" borderId="6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165" fontId="7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top" wrapText="1"/>
    </xf>
    <xf numFmtId="165" fontId="7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165" fontId="7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8" xfId="0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top" wrapText="1"/>
    </xf>
    <xf numFmtId="165" fontId="7" fillId="0" borderId="10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vertical="top" wrapText="1"/>
    </xf>
    <xf numFmtId="165" fontId="7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top" wrapText="1"/>
    </xf>
    <xf numFmtId="165" fontId="7" fillId="0" borderId="6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165" fontId="7" fillId="0" borderId="21" xfId="0" applyNumberFormat="1" applyFont="1" applyBorder="1" applyAlignment="1">
      <alignment horizontal="center" vertical="center" wrapText="1"/>
    </xf>
    <xf numFmtId="165" fontId="7" fillId="0" borderId="22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top" wrapText="1"/>
    </xf>
    <xf numFmtId="0" fontId="7" fillId="0" borderId="24" xfId="0" applyFont="1" applyBorder="1" applyAlignment="1">
      <alignment vertical="top" wrapText="1"/>
    </xf>
    <xf numFmtId="165" fontId="7" fillId="0" borderId="24" xfId="0" applyNumberFormat="1" applyFont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 wrapText="1"/>
    </xf>
    <xf numFmtId="165" fontId="7" fillId="0" borderId="26" xfId="0" applyNumberFormat="1" applyFont="1" applyBorder="1" applyAlignment="1">
      <alignment horizontal="center" vertical="center" wrapText="1"/>
    </xf>
    <xf numFmtId="165" fontId="7" fillId="0" borderId="2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vertical="top" wrapText="1"/>
    </xf>
    <xf numFmtId="165" fontId="7" fillId="0" borderId="28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6" fillId="0" borderId="29" xfId="0" applyFont="1" applyBorder="1" applyAlignment="1">
      <alignment vertical="top" wrapText="1"/>
    </xf>
    <xf numFmtId="165" fontId="7" fillId="0" borderId="7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5" fontId="7" fillId="0" borderId="5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top" wrapText="1"/>
    </xf>
    <xf numFmtId="0" fontId="6" fillId="0" borderId="30" xfId="0" applyFont="1" applyBorder="1" applyAlignment="1">
      <alignment vertical="center" wrapText="1"/>
    </xf>
    <xf numFmtId="0" fontId="6" fillId="0" borderId="30" xfId="0" applyFont="1" applyBorder="1" applyAlignment="1">
      <alignment vertical="top" wrapText="1"/>
    </xf>
    <xf numFmtId="165" fontId="7" fillId="0" borderId="30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vertical="center" wrapText="1"/>
    </xf>
    <xf numFmtId="0" fontId="6" fillId="0" borderId="25" xfId="0" applyFont="1" applyBorder="1" applyAlignment="1">
      <alignment vertical="top" wrapText="1"/>
    </xf>
    <xf numFmtId="165" fontId="6" fillId="0" borderId="2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28" xfId="0" applyFont="1" applyBorder="1" applyAlignment="1">
      <alignment vertical="top" wrapText="1"/>
    </xf>
    <xf numFmtId="0" fontId="6" fillId="0" borderId="32" xfId="0" applyFont="1" applyBorder="1" applyAlignment="1">
      <alignment vertical="center" wrapText="1"/>
    </xf>
    <xf numFmtId="0" fontId="6" fillId="0" borderId="33" xfId="0" applyFont="1" applyBorder="1" applyAlignment="1">
      <alignment vertical="top" wrapText="1"/>
    </xf>
    <xf numFmtId="165" fontId="6" fillId="0" borderId="17" xfId="0" applyNumberFormat="1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top" wrapText="1"/>
    </xf>
    <xf numFmtId="165" fontId="13" fillId="0" borderId="36" xfId="0" applyNumberFormat="1" applyFont="1" applyBorder="1" applyAlignment="1">
      <alignment horizontal="center" vertical="center" wrapText="1"/>
    </xf>
    <xf numFmtId="165" fontId="13" fillId="0" borderId="26" xfId="0" applyNumberFormat="1" applyFont="1" applyBorder="1" applyAlignment="1">
      <alignment horizontal="center" vertical="center" wrapText="1"/>
    </xf>
    <xf numFmtId="165" fontId="13" fillId="0" borderId="37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38" xfId="0" applyFont="1" applyBorder="1" applyAlignment="1">
      <alignment vertical="top" wrapText="1"/>
    </xf>
    <xf numFmtId="165" fontId="13" fillId="0" borderId="39" xfId="0" applyNumberFormat="1" applyFont="1" applyBorder="1" applyAlignment="1">
      <alignment horizontal="center" vertical="center" wrapText="1"/>
    </xf>
    <xf numFmtId="165" fontId="13" fillId="0" borderId="40" xfId="0" applyNumberFormat="1" applyFont="1" applyBorder="1" applyAlignment="1">
      <alignment horizontal="center" vertical="center" wrapText="1"/>
    </xf>
    <xf numFmtId="0" fontId="6" fillId="0" borderId="41" xfId="0" applyFont="1" applyBorder="1" applyAlignment="1">
      <alignment vertical="top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27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vertical="center" wrapText="1"/>
    </xf>
    <xf numFmtId="0" fontId="6" fillId="0" borderId="42" xfId="0" applyFont="1" applyBorder="1" applyAlignment="1">
      <alignment vertical="top" wrapText="1"/>
    </xf>
    <xf numFmtId="165" fontId="13" fillId="0" borderId="4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165" fontId="13" fillId="0" borderId="7" xfId="0" applyNumberFormat="1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 wrapText="1"/>
    </xf>
    <xf numFmtId="0" fontId="6" fillId="0" borderId="31" xfId="0" applyFont="1" applyBorder="1" applyAlignment="1">
      <alignment vertical="top" wrapText="1"/>
    </xf>
    <xf numFmtId="0" fontId="6" fillId="0" borderId="25" xfId="0" applyFont="1" applyBorder="1" applyAlignment="1">
      <alignment vertical="center" wrapText="1"/>
    </xf>
    <xf numFmtId="165" fontId="13" fillId="0" borderId="24" xfId="0" applyNumberFormat="1" applyFont="1" applyBorder="1" applyAlignment="1">
      <alignment horizontal="center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5" fontId="13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abSelected="1" topLeftCell="A5" workbookViewId="0">
      <selection activeCell="E6" sqref="E6:E8"/>
    </sheetView>
  </sheetViews>
  <sheetFormatPr defaultRowHeight="15"/>
  <cols>
    <col min="1" max="1" width="26" customWidth="1"/>
    <col min="2" max="2" width="49.140625" customWidth="1"/>
    <col min="3" max="3" width="10.7109375" customWidth="1"/>
    <col min="4" max="4" width="10.28515625" customWidth="1"/>
  </cols>
  <sheetData>
    <row r="1" spans="1:5" hidden="1">
      <c r="E1" s="1" t="s">
        <v>0</v>
      </c>
    </row>
    <row r="2" spans="1:5" hidden="1">
      <c r="E2" s="1" t="s">
        <v>1</v>
      </c>
    </row>
    <row r="3" spans="1:5" hidden="1">
      <c r="E3" s="1" t="s">
        <v>2</v>
      </c>
    </row>
    <row r="4" spans="1:5" hidden="1">
      <c r="E4" s="1" t="s">
        <v>3</v>
      </c>
    </row>
    <row r="5" spans="1:5">
      <c r="E5" s="1" t="s">
        <v>0</v>
      </c>
    </row>
    <row r="6" spans="1:5">
      <c r="E6" s="1" t="s">
        <v>4</v>
      </c>
    </row>
    <row r="7" spans="1:5">
      <c r="E7" s="1" t="s">
        <v>5</v>
      </c>
    </row>
    <row r="8" spans="1:5">
      <c r="E8" s="1" t="s">
        <v>6</v>
      </c>
    </row>
    <row r="9" spans="1:5">
      <c r="E9" s="1"/>
    </row>
    <row r="11" spans="1:5">
      <c r="A11" s="1"/>
      <c r="D11" s="1"/>
      <c r="E11" s="1" t="s">
        <v>7</v>
      </c>
    </row>
    <row r="12" spans="1:5">
      <c r="A12" s="1"/>
      <c r="D12" s="1"/>
      <c r="E12" s="1" t="s">
        <v>1</v>
      </c>
    </row>
    <row r="13" spans="1:5">
      <c r="A13" s="1"/>
      <c r="D13" s="1"/>
      <c r="E13" s="1" t="s">
        <v>2</v>
      </c>
    </row>
    <row r="14" spans="1:5" hidden="1">
      <c r="A14" s="1"/>
      <c r="C14" s="2"/>
      <c r="D14" s="2"/>
      <c r="E14" s="3" t="s">
        <v>8</v>
      </c>
    </row>
    <row r="15" spans="1:5" hidden="1">
      <c r="A15" s="1"/>
      <c r="C15" s="2"/>
      <c r="D15" s="2"/>
      <c r="E15" s="3" t="s">
        <v>9</v>
      </c>
    </row>
    <row r="16" spans="1:5" hidden="1">
      <c r="A16" s="1"/>
      <c r="C16" s="2"/>
      <c r="D16" s="2"/>
      <c r="E16" s="3" t="s">
        <v>10</v>
      </c>
    </row>
    <row r="17" spans="1:6">
      <c r="A17" s="1"/>
      <c r="D17" s="1"/>
      <c r="E17" s="1" t="s">
        <v>11</v>
      </c>
    </row>
    <row r="18" spans="1:6">
      <c r="A18" s="1"/>
      <c r="D18" s="1"/>
      <c r="E18" s="1"/>
    </row>
    <row r="19" spans="1:6">
      <c r="A19" s="1"/>
      <c r="D19" s="1"/>
    </row>
    <row r="20" spans="1:6" ht="1.5" customHeight="1">
      <c r="A20" s="1"/>
      <c r="D20" s="1"/>
    </row>
    <row r="21" spans="1:6" hidden="1">
      <c r="A21" s="1"/>
      <c r="D21" s="1"/>
    </row>
    <row r="22" spans="1:6" hidden="1">
      <c r="A22" s="1"/>
      <c r="D22" s="1"/>
    </row>
    <row r="23" spans="1:6" hidden="1">
      <c r="A23" s="1"/>
      <c r="D23" s="1"/>
    </row>
    <row r="24" spans="1:6" hidden="1">
      <c r="A24" s="1"/>
      <c r="D24" s="1"/>
    </row>
    <row r="25" spans="1:6" hidden="1">
      <c r="A25" s="1" t="s">
        <v>12</v>
      </c>
    </row>
    <row r="26" spans="1:6" ht="62.25" customHeight="1" thickBot="1">
      <c r="A26" s="4" t="s">
        <v>13</v>
      </c>
      <c r="B26" s="4"/>
      <c r="C26" s="4"/>
      <c r="D26" s="4"/>
      <c r="E26" s="4"/>
    </row>
    <row r="27" spans="1:6" ht="65.25" customHeight="1" thickBot="1">
      <c r="A27" s="5" t="s">
        <v>14</v>
      </c>
      <c r="B27" s="6" t="s">
        <v>15</v>
      </c>
      <c r="C27" s="7" t="s">
        <v>16</v>
      </c>
      <c r="D27" s="8" t="s">
        <v>17</v>
      </c>
      <c r="E27" s="8" t="s">
        <v>18</v>
      </c>
      <c r="F27" s="9"/>
    </row>
    <row r="28" spans="1:6" ht="26.25" customHeight="1" thickBot="1">
      <c r="A28" s="10" t="s">
        <v>19</v>
      </c>
      <c r="B28" s="10" t="s">
        <v>20</v>
      </c>
      <c r="C28" s="11">
        <f>C29+C41+C56+C67+C76+C72+C81</f>
        <v>7061.4500000000007</v>
      </c>
      <c r="D28" s="11">
        <f>D29+D41+D56+D67+D76</f>
        <v>6119.2300000000005</v>
      </c>
      <c r="E28" s="11">
        <f>E29+E41+E56+E67+E76</f>
        <v>6240.0300000000007</v>
      </c>
      <c r="F28" s="12"/>
    </row>
    <row r="29" spans="1:6" ht="23.25" customHeight="1" thickBot="1">
      <c r="A29" s="10" t="s">
        <v>21</v>
      </c>
      <c r="B29" s="10" t="s">
        <v>22</v>
      </c>
      <c r="C29" s="11">
        <f>C30</f>
        <v>15.4</v>
      </c>
      <c r="D29" s="11">
        <f>D30</f>
        <v>14.5</v>
      </c>
      <c r="E29" s="11">
        <f>E30</f>
        <v>14</v>
      </c>
      <c r="F29" s="12"/>
    </row>
    <row r="30" spans="1:6" ht="22.5" customHeight="1" thickBot="1">
      <c r="A30" s="10" t="s">
        <v>23</v>
      </c>
      <c r="B30" s="10" t="s">
        <v>24</v>
      </c>
      <c r="C30" s="11">
        <f>C31+C34+C39</f>
        <v>15.4</v>
      </c>
      <c r="D30" s="11">
        <f>D31+D34+D39</f>
        <v>14.5</v>
      </c>
      <c r="E30" s="11">
        <f>E31+E34+E39</f>
        <v>14</v>
      </c>
      <c r="F30" s="12"/>
    </row>
    <row r="31" spans="1:6" ht="15.75" customHeight="1">
      <c r="A31" s="13" t="s">
        <v>25</v>
      </c>
      <c r="B31" s="14" t="s">
        <v>26</v>
      </c>
      <c r="C31" s="15">
        <v>13</v>
      </c>
      <c r="D31" s="15">
        <v>12.2</v>
      </c>
      <c r="E31" s="15">
        <v>11.7</v>
      </c>
      <c r="F31" s="16"/>
    </row>
    <row r="32" spans="1:6" ht="15.75" customHeight="1">
      <c r="A32" s="17"/>
      <c r="B32" s="18"/>
      <c r="C32" s="19"/>
      <c r="D32" s="19"/>
      <c r="E32" s="19"/>
      <c r="F32" s="16"/>
    </row>
    <row r="33" spans="1:7" ht="36.75" customHeight="1" thickBot="1">
      <c r="A33" s="20"/>
      <c r="B33" s="21"/>
      <c r="C33" s="22"/>
      <c r="D33" s="22"/>
      <c r="E33" s="22"/>
      <c r="F33" s="23"/>
    </row>
    <row r="34" spans="1:7" ht="15.75" hidden="1" customHeight="1">
      <c r="A34" s="13" t="s">
        <v>27</v>
      </c>
      <c r="B34" s="14" t="s">
        <v>28</v>
      </c>
      <c r="C34" s="15">
        <v>0</v>
      </c>
      <c r="D34" s="15">
        <v>0</v>
      </c>
      <c r="E34" s="15">
        <v>0</v>
      </c>
      <c r="F34" s="24"/>
    </row>
    <row r="35" spans="1:7" ht="15.75" hidden="1" customHeight="1">
      <c r="A35" s="17"/>
      <c r="B35" s="18"/>
      <c r="C35" s="19"/>
      <c r="D35" s="19"/>
      <c r="E35" s="19"/>
      <c r="F35" s="24"/>
    </row>
    <row r="36" spans="1:7" ht="15.75" hidden="1" customHeight="1">
      <c r="A36" s="17"/>
      <c r="B36" s="18"/>
      <c r="C36" s="19"/>
      <c r="D36" s="19"/>
      <c r="E36" s="19"/>
      <c r="F36" s="24"/>
    </row>
    <row r="37" spans="1:7" ht="15.75" hidden="1" customHeight="1">
      <c r="A37" s="17"/>
      <c r="B37" s="18"/>
      <c r="C37" s="19"/>
      <c r="D37" s="19"/>
      <c r="E37" s="19"/>
      <c r="F37" s="24"/>
    </row>
    <row r="38" spans="1:7" ht="15.75" hidden="1" customHeight="1" thickBot="1">
      <c r="A38" s="20"/>
      <c r="B38" s="21"/>
      <c r="C38" s="22"/>
      <c r="D38" s="22"/>
      <c r="E38" s="22"/>
      <c r="F38" s="24"/>
    </row>
    <row r="39" spans="1:7" ht="15.75" customHeight="1">
      <c r="A39" s="13" t="s">
        <v>29</v>
      </c>
      <c r="B39" s="14" t="s">
        <v>30</v>
      </c>
      <c r="C39" s="15">
        <v>2.4</v>
      </c>
      <c r="D39" s="15">
        <v>2.2999999999999998</v>
      </c>
      <c r="E39" s="15">
        <v>2.2999999999999998</v>
      </c>
      <c r="F39" s="24"/>
    </row>
    <row r="40" spans="1:7" ht="22.5" customHeight="1" thickBot="1">
      <c r="A40" s="20"/>
      <c r="B40" s="21"/>
      <c r="C40" s="22"/>
      <c r="D40" s="22"/>
      <c r="E40" s="22"/>
      <c r="F40" s="24"/>
    </row>
    <row r="41" spans="1:7">
      <c r="A41" s="13" t="s">
        <v>31</v>
      </c>
      <c r="B41" s="13" t="s">
        <v>32</v>
      </c>
      <c r="C41" s="15">
        <f>C43</f>
        <v>2026.6999999999998</v>
      </c>
      <c r="D41" s="15">
        <f>D43</f>
        <v>1924.63</v>
      </c>
      <c r="E41" s="15">
        <f>E43</f>
        <v>2028.93</v>
      </c>
      <c r="F41" s="25"/>
    </row>
    <row r="42" spans="1:7" ht="25.5" customHeight="1" thickBot="1">
      <c r="A42" s="20"/>
      <c r="B42" s="20"/>
      <c r="C42" s="22"/>
      <c r="D42" s="22"/>
      <c r="E42" s="22"/>
      <c r="F42" s="25"/>
    </row>
    <row r="43" spans="1:7">
      <c r="A43" s="13" t="s">
        <v>33</v>
      </c>
      <c r="B43" s="14" t="s">
        <v>34</v>
      </c>
      <c r="C43" s="15">
        <f>C45+C48+C50+C53</f>
        <v>2026.6999999999998</v>
      </c>
      <c r="D43" s="15">
        <f>D45+D48+D50+D53</f>
        <v>1924.63</v>
      </c>
      <c r="E43" s="15">
        <f>E45+E48+E50+E53</f>
        <v>2028.93</v>
      </c>
      <c r="F43" s="25"/>
    </row>
    <row r="44" spans="1:7" ht="15.75" thickBot="1">
      <c r="A44" s="20"/>
      <c r="B44" s="21"/>
      <c r="C44" s="22"/>
      <c r="D44" s="22"/>
      <c r="E44" s="22"/>
      <c r="F44" s="25"/>
      <c r="G44" s="26"/>
    </row>
    <row r="45" spans="1:7">
      <c r="A45" s="13" t="s">
        <v>35</v>
      </c>
      <c r="B45" s="14" t="s">
        <v>36</v>
      </c>
      <c r="C45" s="15">
        <f>C47</f>
        <v>1054.0999999999999</v>
      </c>
      <c r="D45" s="15">
        <f>D47</f>
        <v>918.21</v>
      </c>
      <c r="E45" s="15">
        <f>E47</f>
        <v>970.34</v>
      </c>
      <c r="F45" s="24"/>
    </row>
    <row r="46" spans="1:7" ht="50.25" customHeight="1" thickBot="1">
      <c r="A46" s="20"/>
      <c r="B46" s="21"/>
      <c r="C46" s="22"/>
      <c r="D46" s="22"/>
      <c r="E46" s="22"/>
      <c r="F46" s="24"/>
    </row>
    <row r="47" spans="1:7" ht="105.75" customHeight="1" thickBot="1">
      <c r="A47" s="27" t="s">
        <v>37</v>
      </c>
      <c r="B47" s="28" t="s">
        <v>38</v>
      </c>
      <c r="C47" s="29">
        <v>1054.0999999999999</v>
      </c>
      <c r="D47" s="29">
        <v>918.21</v>
      </c>
      <c r="E47" s="29">
        <v>970.34</v>
      </c>
      <c r="F47" s="24"/>
    </row>
    <row r="48" spans="1:7" ht="78.75" customHeight="1" thickBot="1">
      <c r="A48" s="30" t="s">
        <v>39</v>
      </c>
      <c r="B48" s="31" t="s">
        <v>40</v>
      </c>
      <c r="C48" s="32">
        <f>C49</f>
        <v>5.3</v>
      </c>
      <c r="D48" s="32">
        <f>D49</f>
        <v>6.27</v>
      </c>
      <c r="E48" s="32">
        <f>E49</f>
        <v>6.46</v>
      </c>
      <c r="F48" s="24"/>
    </row>
    <row r="49" spans="1:6" ht="117" customHeight="1" thickBot="1">
      <c r="A49" s="27" t="s">
        <v>41</v>
      </c>
      <c r="B49" s="27" t="s">
        <v>42</v>
      </c>
      <c r="C49" s="29">
        <v>5.3</v>
      </c>
      <c r="D49" s="29">
        <v>6.27</v>
      </c>
      <c r="E49" s="29">
        <v>6.46</v>
      </c>
      <c r="F49" s="24"/>
    </row>
    <row r="50" spans="1:6">
      <c r="A50" s="13" t="s">
        <v>43</v>
      </c>
      <c r="B50" s="14" t="s">
        <v>44</v>
      </c>
      <c r="C50" s="15">
        <f>C52</f>
        <v>1094.2</v>
      </c>
      <c r="D50" s="15">
        <f>D52</f>
        <v>1120.4000000000001</v>
      </c>
      <c r="E50" s="15">
        <f>E52</f>
        <v>1171.6199999999999</v>
      </c>
      <c r="F50" s="24"/>
    </row>
    <row r="51" spans="1:6" ht="50.25" customHeight="1" thickBot="1">
      <c r="A51" s="20"/>
      <c r="B51" s="21"/>
      <c r="C51" s="22"/>
      <c r="D51" s="22"/>
      <c r="E51" s="22"/>
      <c r="F51" s="24"/>
    </row>
    <row r="52" spans="1:6" ht="106.5" customHeight="1" thickBot="1">
      <c r="A52" s="27" t="s">
        <v>45</v>
      </c>
      <c r="B52" s="28" t="s">
        <v>46</v>
      </c>
      <c r="C52" s="29">
        <v>1094.2</v>
      </c>
      <c r="D52" s="29">
        <v>1120.4000000000001</v>
      </c>
      <c r="E52" s="29">
        <v>1171.6199999999999</v>
      </c>
      <c r="F52" s="24"/>
    </row>
    <row r="53" spans="1:6">
      <c r="A53" s="13" t="s">
        <v>47</v>
      </c>
      <c r="B53" s="14" t="s">
        <v>48</v>
      </c>
      <c r="C53" s="15">
        <f>C55</f>
        <v>-126.9</v>
      </c>
      <c r="D53" s="15">
        <f>D55</f>
        <v>-120.25</v>
      </c>
      <c r="E53" s="15">
        <f>E55</f>
        <v>-119.49</v>
      </c>
      <c r="F53" s="24"/>
    </row>
    <row r="54" spans="1:6" ht="50.25" customHeight="1" thickBot="1">
      <c r="A54" s="20"/>
      <c r="B54" s="21"/>
      <c r="C54" s="22"/>
      <c r="D54" s="22"/>
      <c r="E54" s="22"/>
      <c r="F54" s="24"/>
    </row>
    <row r="55" spans="1:6" ht="102.75" customHeight="1" thickBot="1">
      <c r="A55" s="10" t="s">
        <v>49</v>
      </c>
      <c r="B55" s="33" t="s">
        <v>50</v>
      </c>
      <c r="C55" s="11">
        <v>-126.9</v>
      </c>
      <c r="D55" s="11">
        <v>-120.25</v>
      </c>
      <c r="E55" s="11">
        <v>-119.49</v>
      </c>
      <c r="F55" s="24"/>
    </row>
    <row r="56" spans="1:6" ht="27" customHeight="1" thickBot="1">
      <c r="A56" s="10" t="s">
        <v>51</v>
      </c>
      <c r="B56" s="10" t="s">
        <v>52</v>
      </c>
      <c r="C56" s="11">
        <f>C57+C60</f>
        <v>4147</v>
      </c>
      <c r="D56" s="11">
        <f>D57+D60</f>
        <v>4164</v>
      </c>
      <c r="E56" s="11">
        <f>E57+E60</f>
        <v>4181</v>
      </c>
      <c r="F56" s="12"/>
    </row>
    <row r="57" spans="1:6" ht="24.75" customHeight="1" thickBot="1">
      <c r="A57" s="34" t="s">
        <v>53</v>
      </c>
      <c r="B57" s="34" t="s">
        <v>54</v>
      </c>
      <c r="C57" s="29">
        <f>C58</f>
        <v>1042</v>
      </c>
      <c r="D57" s="29">
        <f>D58</f>
        <v>1051</v>
      </c>
      <c r="E57" s="29">
        <f>E58</f>
        <v>1060</v>
      </c>
      <c r="F57" s="12"/>
    </row>
    <row r="58" spans="1:6">
      <c r="A58" s="35" t="s">
        <v>55</v>
      </c>
      <c r="B58" s="36" t="s">
        <v>56</v>
      </c>
      <c r="C58" s="37">
        <v>1042</v>
      </c>
      <c r="D58" s="38">
        <v>1051</v>
      </c>
      <c r="E58" s="38">
        <v>1060</v>
      </c>
      <c r="F58" s="16"/>
    </row>
    <row r="59" spans="1:6" ht="27.75" customHeight="1" thickBot="1">
      <c r="A59" s="39"/>
      <c r="B59" s="40"/>
      <c r="C59" s="41"/>
      <c r="D59" s="42"/>
      <c r="E59" s="42"/>
      <c r="F59" s="16"/>
    </row>
    <row r="60" spans="1:6" ht="15.75" thickBot="1">
      <c r="A60" s="10" t="s">
        <v>57</v>
      </c>
      <c r="B60" s="10" t="s">
        <v>58</v>
      </c>
      <c r="C60" s="11">
        <f>C61+C64</f>
        <v>3105</v>
      </c>
      <c r="D60" s="11">
        <f>D61+D64</f>
        <v>3113</v>
      </c>
      <c r="E60" s="11">
        <f>E61+E64</f>
        <v>3121</v>
      </c>
      <c r="F60" s="12"/>
    </row>
    <row r="61" spans="1:6" ht="27.75" customHeight="1" thickBot="1">
      <c r="A61" s="34" t="s">
        <v>59</v>
      </c>
      <c r="B61" s="34" t="s">
        <v>60</v>
      </c>
      <c r="C61" s="29">
        <f>C62</f>
        <v>68</v>
      </c>
      <c r="D61" s="29">
        <f>D62</f>
        <v>69</v>
      </c>
      <c r="E61" s="29">
        <f>E62</f>
        <v>71</v>
      </c>
      <c r="F61" s="12"/>
    </row>
    <row r="62" spans="1:6">
      <c r="A62" s="13" t="s">
        <v>61</v>
      </c>
      <c r="B62" s="14" t="s">
        <v>62</v>
      </c>
      <c r="C62" s="15">
        <v>68</v>
      </c>
      <c r="D62" s="15">
        <v>69</v>
      </c>
      <c r="E62" s="15">
        <v>71</v>
      </c>
      <c r="F62" s="16"/>
    </row>
    <row r="63" spans="1:6" ht="15.75" thickBot="1">
      <c r="A63" s="20"/>
      <c r="B63" s="21"/>
      <c r="C63" s="22"/>
      <c r="D63" s="22"/>
      <c r="E63" s="22"/>
      <c r="F63" s="16"/>
    </row>
    <row r="64" spans="1:6" s="43" customFormat="1" ht="25.5" customHeight="1" thickBot="1">
      <c r="A64" s="27" t="s">
        <v>63</v>
      </c>
      <c r="B64" s="28" t="s">
        <v>64</v>
      </c>
      <c r="C64" s="29">
        <f>C65</f>
        <v>3037</v>
      </c>
      <c r="D64" s="29">
        <f>D65</f>
        <v>3044</v>
      </c>
      <c r="E64" s="29">
        <f>E65</f>
        <v>3050</v>
      </c>
      <c r="F64" s="12"/>
    </row>
    <row r="65" spans="1:6">
      <c r="A65" s="13" t="s">
        <v>65</v>
      </c>
      <c r="B65" s="14" t="s">
        <v>66</v>
      </c>
      <c r="C65" s="15">
        <v>3037</v>
      </c>
      <c r="D65" s="15">
        <v>3044</v>
      </c>
      <c r="E65" s="15">
        <v>3050</v>
      </c>
      <c r="F65" s="16"/>
    </row>
    <row r="66" spans="1:6" ht="16.5" customHeight="1" thickBot="1">
      <c r="A66" s="20"/>
      <c r="B66" s="21"/>
      <c r="C66" s="22"/>
      <c r="D66" s="22"/>
      <c r="E66" s="22"/>
      <c r="F66" s="16"/>
    </row>
    <row r="67" spans="1:6" s="47" customFormat="1">
      <c r="A67" s="44" t="s">
        <v>67</v>
      </c>
      <c r="B67" s="45" t="s">
        <v>68</v>
      </c>
      <c r="C67" s="15">
        <f>C70</f>
        <v>16.100000000000001</v>
      </c>
      <c r="D67" s="15">
        <f t="shared" ref="D67:E67" si="0">D70</f>
        <v>16.100000000000001</v>
      </c>
      <c r="E67" s="15">
        <f t="shared" si="0"/>
        <v>16.100000000000001</v>
      </c>
      <c r="F67" s="46"/>
    </row>
    <row r="68" spans="1:6" s="47" customFormat="1" ht="17.25" customHeight="1" thickBot="1">
      <c r="A68" s="48"/>
      <c r="B68" s="49"/>
      <c r="C68" s="22"/>
      <c r="D68" s="22"/>
      <c r="E68" s="22"/>
      <c r="F68" s="46"/>
    </row>
    <row r="69" spans="1:6" s="47" customFormat="1" ht="80.25" customHeight="1" thickBot="1">
      <c r="A69" s="50" t="s">
        <v>69</v>
      </c>
      <c r="B69" s="51" t="s">
        <v>70</v>
      </c>
      <c r="C69" s="29">
        <f t="shared" ref="C69:E70" si="1">C70</f>
        <v>16.100000000000001</v>
      </c>
      <c r="D69" s="29">
        <f t="shared" si="1"/>
        <v>16.100000000000001</v>
      </c>
      <c r="E69" s="29">
        <f t="shared" si="1"/>
        <v>16.100000000000001</v>
      </c>
      <c r="F69" s="46"/>
    </row>
    <row r="70" spans="1:6" s="47" customFormat="1" ht="80.25" customHeight="1" thickBot="1">
      <c r="A70" s="52" t="s">
        <v>71</v>
      </c>
      <c r="B70" s="53" t="s">
        <v>72</v>
      </c>
      <c r="C70" s="54">
        <f t="shared" si="1"/>
        <v>16.100000000000001</v>
      </c>
      <c r="D70" s="54">
        <f t="shared" si="1"/>
        <v>16.100000000000001</v>
      </c>
      <c r="E70" s="54">
        <f t="shared" si="1"/>
        <v>16.100000000000001</v>
      </c>
    </row>
    <row r="71" spans="1:6" s="47" customFormat="1" ht="78.75" customHeight="1" thickBot="1">
      <c r="A71" s="55" t="s">
        <v>73</v>
      </c>
      <c r="B71" s="56" t="s">
        <v>74</v>
      </c>
      <c r="C71" s="57">
        <v>16.100000000000001</v>
      </c>
      <c r="D71" s="57">
        <v>16.100000000000001</v>
      </c>
      <c r="E71" s="58">
        <v>16.100000000000001</v>
      </c>
    </row>
    <row r="72" spans="1:6" ht="29.25" customHeight="1" thickBot="1">
      <c r="A72" s="59" t="s">
        <v>75</v>
      </c>
      <c r="B72" s="60" t="s">
        <v>76</v>
      </c>
      <c r="C72" s="57">
        <f>C73</f>
        <v>20.555</v>
      </c>
      <c r="D72" s="57">
        <f t="shared" ref="D72:E72" si="2">D73</f>
        <v>0</v>
      </c>
      <c r="E72" s="57">
        <f t="shared" si="2"/>
        <v>0</v>
      </c>
    </row>
    <row r="73" spans="1:6" ht="29.25" customHeight="1" thickBot="1">
      <c r="A73" s="59" t="s">
        <v>77</v>
      </c>
      <c r="B73" s="60" t="s">
        <v>78</v>
      </c>
      <c r="C73" s="57">
        <f>C74</f>
        <v>20.555</v>
      </c>
      <c r="D73" s="57">
        <f>D74</f>
        <v>0</v>
      </c>
      <c r="E73" s="58">
        <f>E74</f>
        <v>0</v>
      </c>
    </row>
    <row r="74" spans="1:6" ht="29.25" customHeight="1" thickBot="1">
      <c r="A74" s="59" t="s">
        <v>79</v>
      </c>
      <c r="B74" s="60" t="s">
        <v>80</v>
      </c>
      <c r="C74" s="57">
        <f>C75</f>
        <v>20.555</v>
      </c>
      <c r="D74" s="57">
        <f>D75</f>
        <v>0</v>
      </c>
      <c r="E74" s="58">
        <f>E75</f>
        <v>0</v>
      </c>
    </row>
    <row r="75" spans="1:6" ht="29.25" customHeight="1" thickBot="1">
      <c r="A75" s="59" t="s">
        <v>81</v>
      </c>
      <c r="B75" s="60" t="s">
        <v>82</v>
      </c>
      <c r="C75" s="57">
        <v>20.555</v>
      </c>
      <c r="D75" s="57">
        <v>0</v>
      </c>
      <c r="E75" s="58">
        <v>0</v>
      </c>
    </row>
    <row r="76" spans="1:6" ht="30" customHeight="1">
      <c r="A76" s="61" t="s">
        <v>83</v>
      </c>
      <c r="B76" s="62" t="s">
        <v>84</v>
      </c>
      <c r="C76" s="63">
        <f>77:77</f>
        <v>829.06999999999994</v>
      </c>
      <c r="D76" s="63">
        <f>D77+D82</f>
        <v>0</v>
      </c>
      <c r="E76" s="63">
        <f>E77+E82</f>
        <v>0</v>
      </c>
      <c r="F76" s="12"/>
    </row>
    <row r="77" spans="1:6" ht="31.5" customHeight="1" thickBot="1">
      <c r="A77" s="64" t="s">
        <v>85</v>
      </c>
      <c r="B77" s="28" t="s">
        <v>86</v>
      </c>
      <c r="C77" s="29">
        <f>C78</f>
        <v>829.06999999999994</v>
      </c>
      <c r="D77" s="29">
        <f t="shared" ref="D77:E77" si="3">D78</f>
        <v>0</v>
      </c>
      <c r="E77" s="29">
        <f t="shared" si="3"/>
        <v>0</v>
      </c>
      <c r="F77" s="12"/>
    </row>
    <row r="78" spans="1:6" ht="51" customHeight="1" thickBot="1">
      <c r="A78" s="65" t="s">
        <v>87</v>
      </c>
      <c r="B78" s="66" t="s">
        <v>88</v>
      </c>
      <c r="C78" s="67">
        <f>C79</f>
        <v>829.06999999999994</v>
      </c>
      <c r="D78" s="67">
        <f>D79</f>
        <v>0</v>
      </c>
      <c r="E78" s="68">
        <f>E79</f>
        <v>0</v>
      </c>
      <c r="F78" s="12"/>
    </row>
    <row r="79" spans="1:6" ht="53.25" customHeight="1" thickBot="1">
      <c r="A79" s="69" t="s">
        <v>89</v>
      </c>
      <c r="B79" s="70" t="s">
        <v>90</v>
      </c>
      <c r="C79" s="71">
        <f>142.57+686.5</f>
        <v>829.06999999999994</v>
      </c>
      <c r="D79" s="72">
        <v>0</v>
      </c>
      <c r="E79" s="73">
        <v>0</v>
      </c>
      <c r="F79" s="12"/>
    </row>
    <row r="80" spans="1:6" ht="19.5" customHeight="1" thickBot="1">
      <c r="A80" s="69" t="s">
        <v>91</v>
      </c>
      <c r="B80" s="70" t="s">
        <v>92</v>
      </c>
      <c r="C80" s="72">
        <f>C81</f>
        <v>6.625</v>
      </c>
      <c r="D80" s="32">
        <v>0</v>
      </c>
      <c r="E80" s="74">
        <v>0</v>
      </c>
      <c r="F80" s="12"/>
    </row>
    <row r="81" spans="1:6" ht="24" customHeight="1" thickBot="1">
      <c r="A81" s="75" t="s">
        <v>93</v>
      </c>
      <c r="B81" s="76" t="s">
        <v>92</v>
      </c>
      <c r="C81" s="71">
        <f>C82</f>
        <v>6.625</v>
      </c>
      <c r="D81" s="71">
        <f>D82</f>
        <v>0</v>
      </c>
      <c r="E81" s="71">
        <f>E82</f>
        <v>0</v>
      </c>
      <c r="F81" s="16"/>
    </row>
    <row r="82" spans="1:6" ht="22.5" customHeight="1" thickBot="1">
      <c r="A82" s="77" t="s">
        <v>94</v>
      </c>
      <c r="B82" s="78" t="s">
        <v>95</v>
      </c>
      <c r="C82" s="57">
        <v>6.625</v>
      </c>
      <c r="D82" s="79">
        <v>0</v>
      </c>
      <c r="E82" s="32">
        <v>0</v>
      </c>
    </row>
    <row r="83" spans="1:6" ht="24" customHeight="1" thickBot="1">
      <c r="A83" s="34" t="s">
        <v>96</v>
      </c>
      <c r="B83" s="34" t="s">
        <v>97</v>
      </c>
      <c r="C83" s="29">
        <f>C84+C105+C101</f>
        <v>429.95600000000002</v>
      </c>
      <c r="D83" s="29">
        <f t="shared" ref="D83:E83" si="4">D84+D105+D101</f>
        <v>109.45</v>
      </c>
      <c r="E83" s="29">
        <f t="shared" si="4"/>
        <v>113.65</v>
      </c>
      <c r="F83" s="80"/>
    </row>
    <row r="84" spans="1:6" ht="38.25" customHeight="1" thickBot="1">
      <c r="A84" s="30" t="s">
        <v>98</v>
      </c>
      <c r="B84" s="30" t="s">
        <v>99</v>
      </c>
      <c r="C84" s="32">
        <f>C85+C97</f>
        <v>429.95600000000002</v>
      </c>
      <c r="D84" s="32">
        <f>D85</f>
        <v>109.45</v>
      </c>
      <c r="E84" s="32">
        <f>E85</f>
        <v>113.65</v>
      </c>
      <c r="F84" s="80"/>
    </row>
    <row r="85" spans="1:6">
      <c r="A85" s="81" t="s">
        <v>100</v>
      </c>
      <c r="B85" s="81" t="s">
        <v>101</v>
      </c>
      <c r="C85" s="82">
        <f>C87+C91</f>
        <v>104.25</v>
      </c>
      <c r="D85" s="82">
        <f>D87+D91</f>
        <v>109.45</v>
      </c>
      <c r="E85" s="82">
        <f>E87+E91</f>
        <v>113.65</v>
      </c>
      <c r="F85" s="83"/>
    </row>
    <row r="86" spans="1:6" ht="15.75" thickBot="1">
      <c r="A86" s="21"/>
      <c r="B86" s="21"/>
      <c r="C86" s="84"/>
      <c r="D86" s="84"/>
      <c r="E86" s="84"/>
      <c r="F86" s="83"/>
    </row>
    <row r="87" spans="1:6">
      <c r="A87" s="85" t="s">
        <v>102</v>
      </c>
      <c r="B87" s="13" t="s">
        <v>103</v>
      </c>
      <c r="C87" s="15">
        <f>C89</f>
        <v>104.1</v>
      </c>
      <c r="D87" s="15">
        <f>D89</f>
        <v>109.3</v>
      </c>
      <c r="E87" s="15">
        <f>E89</f>
        <v>113.5</v>
      </c>
      <c r="F87" s="86"/>
    </row>
    <row r="88" spans="1:6" ht="29.25" customHeight="1" thickBot="1">
      <c r="A88" s="87"/>
      <c r="B88" s="20"/>
      <c r="C88" s="22"/>
      <c r="D88" s="22"/>
      <c r="E88" s="22"/>
      <c r="F88" s="86"/>
    </row>
    <row r="89" spans="1:6">
      <c r="A89" s="85" t="s">
        <v>104</v>
      </c>
      <c r="B89" s="14" t="s">
        <v>105</v>
      </c>
      <c r="C89" s="15">
        <v>104.1</v>
      </c>
      <c r="D89" s="15">
        <v>109.3</v>
      </c>
      <c r="E89" s="15">
        <v>113.5</v>
      </c>
      <c r="F89" s="24"/>
    </row>
    <row r="90" spans="1:6" ht="42" customHeight="1" thickBot="1">
      <c r="A90" s="87"/>
      <c r="B90" s="21"/>
      <c r="C90" s="22"/>
      <c r="D90" s="22"/>
      <c r="E90" s="22"/>
      <c r="F90" s="24"/>
    </row>
    <row r="91" spans="1:6">
      <c r="A91" s="14" t="s">
        <v>106</v>
      </c>
      <c r="B91" s="14" t="s">
        <v>107</v>
      </c>
      <c r="C91" s="15">
        <f>C93</f>
        <v>0.15</v>
      </c>
      <c r="D91" s="15">
        <f>D93</f>
        <v>0.15</v>
      </c>
      <c r="E91" s="15">
        <f>E93</f>
        <v>0.15</v>
      </c>
      <c r="F91" s="88"/>
    </row>
    <row r="92" spans="1:6" ht="9" customHeight="1" thickBot="1">
      <c r="A92" s="21"/>
      <c r="B92" s="21"/>
      <c r="C92" s="22"/>
      <c r="D92" s="22"/>
      <c r="E92" s="22"/>
      <c r="F92" s="88"/>
    </row>
    <row r="93" spans="1:6" ht="18" customHeight="1" thickBot="1">
      <c r="A93" s="28" t="s">
        <v>108</v>
      </c>
      <c r="B93" s="28" t="s">
        <v>109</v>
      </c>
      <c r="C93" s="89">
        <f>C94</f>
        <v>0.15</v>
      </c>
      <c r="D93" s="89">
        <f>D94</f>
        <v>0.15</v>
      </c>
      <c r="E93" s="89">
        <f>E94</f>
        <v>0.15</v>
      </c>
      <c r="F93" s="88"/>
    </row>
    <row r="94" spans="1:6">
      <c r="A94" s="13" t="s">
        <v>110</v>
      </c>
      <c r="B94" s="14" t="s">
        <v>111</v>
      </c>
      <c r="C94" s="15">
        <v>0.15</v>
      </c>
      <c r="D94" s="15">
        <v>0.15</v>
      </c>
      <c r="E94" s="15">
        <v>0.15</v>
      </c>
      <c r="F94" s="24"/>
    </row>
    <row r="95" spans="1:6">
      <c r="A95" s="17"/>
      <c r="B95" s="18"/>
      <c r="C95" s="19"/>
      <c r="D95" s="19"/>
      <c r="E95" s="19"/>
      <c r="F95" s="24"/>
    </row>
    <row r="96" spans="1:6" ht="48.75" customHeight="1">
      <c r="A96" s="90"/>
      <c r="B96" s="91"/>
      <c r="C96" s="92"/>
      <c r="D96" s="92"/>
      <c r="E96" s="92"/>
      <c r="F96" s="24"/>
    </row>
    <row r="97" spans="1:9" ht="24" customHeight="1" thickBot="1">
      <c r="A97" s="93" t="s">
        <v>112</v>
      </c>
      <c r="B97" s="94" t="s">
        <v>113</v>
      </c>
      <c r="C97" s="95">
        <f>C99</f>
        <v>325.70600000000002</v>
      </c>
      <c r="D97" s="95">
        <f>D99</f>
        <v>0</v>
      </c>
      <c r="E97" s="95">
        <f>E99</f>
        <v>0</v>
      </c>
      <c r="F97" s="24"/>
    </row>
    <row r="98" spans="1:9" ht="29.25" customHeight="1" thickBot="1">
      <c r="A98" s="96" t="s">
        <v>114</v>
      </c>
      <c r="B98" s="97" t="s">
        <v>115</v>
      </c>
      <c r="C98" s="95">
        <f>C99</f>
        <v>325.70600000000002</v>
      </c>
      <c r="D98" s="95">
        <f t="shared" ref="D98:E98" si="5">D99</f>
        <v>0</v>
      </c>
      <c r="E98" s="95">
        <f t="shared" si="5"/>
        <v>0</v>
      </c>
      <c r="F98" s="24"/>
    </row>
    <row r="99" spans="1:9" ht="29.25" customHeight="1" thickBot="1">
      <c r="A99" s="93" t="s">
        <v>116</v>
      </c>
      <c r="B99" s="94" t="s">
        <v>117</v>
      </c>
      <c r="C99" s="95">
        <f t="shared" ref="C99:E99" si="6">C100</f>
        <v>325.70600000000002</v>
      </c>
      <c r="D99" s="95">
        <f t="shared" si="6"/>
        <v>0</v>
      </c>
      <c r="E99" s="95">
        <f t="shared" si="6"/>
        <v>0</v>
      </c>
      <c r="F99" s="24"/>
    </row>
    <row r="100" spans="1:9" ht="52.5" customHeight="1">
      <c r="A100" s="98" t="s">
        <v>118</v>
      </c>
      <c r="B100" s="99" t="s">
        <v>119</v>
      </c>
      <c r="C100" s="100">
        <v>325.70600000000002</v>
      </c>
      <c r="D100" s="100">
        <v>0</v>
      </c>
      <c r="E100" s="100">
        <v>0</v>
      </c>
      <c r="F100" s="24"/>
    </row>
    <row r="101" spans="1:9" ht="43.5" hidden="1" customHeight="1" thickBot="1">
      <c r="A101" s="101" t="s">
        <v>120</v>
      </c>
      <c r="B101" s="102" t="s">
        <v>121</v>
      </c>
      <c r="C101" s="103">
        <f t="shared" ref="C101:E102" si="7">C102</f>
        <v>0</v>
      </c>
      <c r="D101" s="104">
        <f t="shared" si="7"/>
        <v>0</v>
      </c>
      <c r="E101" s="105">
        <f t="shared" si="7"/>
        <v>0</v>
      </c>
      <c r="F101" s="24"/>
    </row>
    <row r="102" spans="1:9" ht="39.75" hidden="1" customHeight="1" thickBot="1">
      <c r="A102" s="106" t="s">
        <v>122</v>
      </c>
      <c r="B102" s="107" t="s">
        <v>123</v>
      </c>
      <c r="C102" s="108">
        <f t="shared" si="7"/>
        <v>0</v>
      </c>
      <c r="D102" s="104">
        <f t="shared" si="7"/>
        <v>0</v>
      </c>
      <c r="E102" s="109">
        <f t="shared" si="7"/>
        <v>0</v>
      </c>
      <c r="F102" s="24"/>
    </row>
    <row r="103" spans="1:9" ht="38.25" hidden="1" customHeight="1" thickBot="1">
      <c r="A103" s="30" t="s">
        <v>124</v>
      </c>
      <c r="B103" s="110" t="s">
        <v>125</v>
      </c>
      <c r="C103" s="111">
        <v>0</v>
      </c>
      <c r="D103" s="112">
        <v>0</v>
      </c>
      <c r="E103" s="113">
        <v>0</v>
      </c>
      <c r="F103" s="24"/>
    </row>
    <row r="104" spans="1:9" ht="21.75" hidden="1" customHeight="1">
      <c r="A104" s="114"/>
      <c r="B104" s="115"/>
      <c r="C104" s="116"/>
      <c r="D104" s="116"/>
      <c r="E104" s="116"/>
      <c r="F104" s="24"/>
    </row>
    <row r="105" spans="1:9" hidden="1">
      <c r="A105" s="34" t="s">
        <v>126</v>
      </c>
      <c r="B105" s="117" t="s">
        <v>127</v>
      </c>
      <c r="C105" s="118">
        <f t="shared" ref="C105:E107" si="8">C106</f>
        <v>0</v>
      </c>
      <c r="D105" s="118">
        <f t="shared" si="8"/>
        <v>0</v>
      </c>
      <c r="E105" s="118">
        <f t="shared" si="8"/>
        <v>0</v>
      </c>
      <c r="F105" s="12"/>
    </row>
    <row r="106" spans="1:9" ht="26.25" hidden="1" thickBot="1">
      <c r="A106" s="30" t="s">
        <v>128</v>
      </c>
      <c r="B106" s="119" t="s">
        <v>129</v>
      </c>
      <c r="C106" s="112">
        <f t="shared" si="8"/>
        <v>0</v>
      </c>
      <c r="D106" s="112">
        <f t="shared" si="8"/>
        <v>0</v>
      </c>
      <c r="E106" s="112">
        <f t="shared" si="8"/>
        <v>0</v>
      </c>
      <c r="F106" s="25"/>
    </row>
    <row r="107" spans="1:9" ht="26.25" hidden="1" thickBot="1">
      <c r="A107" s="120" t="s">
        <v>130</v>
      </c>
      <c r="B107" s="121" t="s">
        <v>129</v>
      </c>
      <c r="C107" s="122">
        <f>C108</f>
        <v>0</v>
      </c>
      <c r="D107" s="122">
        <f t="shared" si="8"/>
        <v>0</v>
      </c>
      <c r="E107" s="122">
        <f t="shared" si="8"/>
        <v>0</v>
      </c>
      <c r="F107" s="25"/>
    </row>
    <row r="108" spans="1:9" hidden="1">
      <c r="A108" s="17" t="s">
        <v>131</v>
      </c>
      <c r="B108" s="18" t="s">
        <v>132</v>
      </c>
      <c r="C108" s="123">
        <v>0</v>
      </c>
      <c r="D108" s="123">
        <v>0</v>
      </c>
      <c r="E108" s="123">
        <v>0</v>
      </c>
      <c r="F108" s="12"/>
      <c r="I108" s="124"/>
    </row>
    <row r="109" spans="1:9" ht="23.25" hidden="1" customHeight="1" thickBot="1">
      <c r="A109" s="20"/>
      <c r="B109" s="21"/>
      <c r="C109" s="125"/>
      <c r="D109" s="125"/>
      <c r="E109" s="125"/>
      <c r="F109" s="12"/>
    </row>
    <row r="110" spans="1:9" ht="15.75" thickBot="1">
      <c r="A110" s="126" t="s">
        <v>133</v>
      </c>
      <c r="B110" s="10" t="s">
        <v>134</v>
      </c>
      <c r="C110" s="11">
        <f>C83+C28</f>
        <v>7491.4060000000009</v>
      </c>
      <c r="D110" s="11">
        <f>D83+D28</f>
        <v>6228.68</v>
      </c>
      <c r="E110" s="11">
        <f>E83+E28</f>
        <v>6353.68</v>
      </c>
      <c r="F110" s="25"/>
    </row>
  </sheetData>
  <mergeCells count="91">
    <mergeCell ref="A108:A109"/>
    <mergeCell ref="B108:B109"/>
    <mergeCell ref="C108:C109"/>
    <mergeCell ref="D108:D109"/>
    <mergeCell ref="E108:E109"/>
    <mergeCell ref="A91:A92"/>
    <mergeCell ref="B91:B92"/>
    <mergeCell ref="C91:C92"/>
    <mergeCell ref="D91:D92"/>
    <mergeCell ref="E91:E92"/>
    <mergeCell ref="A94:A96"/>
    <mergeCell ref="B94:B96"/>
    <mergeCell ref="C94:C96"/>
    <mergeCell ref="D94:D96"/>
    <mergeCell ref="E94:E96"/>
    <mergeCell ref="A87:A88"/>
    <mergeCell ref="B87:B88"/>
    <mergeCell ref="C87:C88"/>
    <mergeCell ref="D87:D88"/>
    <mergeCell ref="E87:E88"/>
    <mergeCell ref="A89:A90"/>
    <mergeCell ref="B89:B90"/>
    <mergeCell ref="C89:C90"/>
    <mergeCell ref="D89:D90"/>
    <mergeCell ref="E89:E90"/>
    <mergeCell ref="A67:A68"/>
    <mergeCell ref="B67:B68"/>
    <mergeCell ref="C67:C68"/>
    <mergeCell ref="D67:D68"/>
    <mergeCell ref="E67:E68"/>
    <mergeCell ref="A85:A86"/>
    <mergeCell ref="B85:B86"/>
    <mergeCell ref="C85:C86"/>
    <mergeCell ref="D85:D86"/>
    <mergeCell ref="E85:E86"/>
    <mergeCell ref="A62:A63"/>
    <mergeCell ref="B62:B63"/>
    <mergeCell ref="C62:C63"/>
    <mergeCell ref="D62:D63"/>
    <mergeCell ref="E62:E63"/>
    <mergeCell ref="A65:A66"/>
    <mergeCell ref="B65:B66"/>
    <mergeCell ref="C65:C66"/>
    <mergeCell ref="D65:D66"/>
    <mergeCell ref="E65:E66"/>
    <mergeCell ref="A53:A54"/>
    <mergeCell ref="B53:B54"/>
    <mergeCell ref="C53:C54"/>
    <mergeCell ref="D53:D54"/>
    <mergeCell ref="E53:E54"/>
    <mergeCell ref="A58:A59"/>
    <mergeCell ref="B58:B59"/>
    <mergeCell ref="C58:C59"/>
    <mergeCell ref="D58:D59"/>
    <mergeCell ref="E58:E59"/>
    <mergeCell ref="A45:A46"/>
    <mergeCell ref="B45:B46"/>
    <mergeCell ref="C45:C46"/>
    <mergeCell ref="D45:D46"/>
    <mergeCell ref="E45:E46"/>
    <mergeCell ref="A50:A51"/>
    <mergeCell ref="B50:B51"/>
    <mergeCell ref="C50:C51"/>
    <mergeCell ref="D50:D51"/>
    <mergeCell ref="E50:E51"/>
    <mergeCell ref="A41:A42"/>
    <mergeCell ref="B41:B42"/>
    <mergeCell ref="C41:C42"/>
    <mergeCell ref="D41:D42"/>
    <mergeCell ref="E41:E42"/>
    <mergeCell ref="A43:A44"/>
    <mergeCell ref="B43:B44"/>
    <mergeCell ref="C43:C44"/>
    <mergeCell ref="D43:D44"/>
    <mergeCell ref="E43:E44"/>
    <mergeCell ref="A34:A38"/>
    <mergeCell ref="B34:B38"/>
    <mergeCell ref="C34:C38"/>
    <mergeCell ref="D34:D38"/>
    <mergeCell ref="E34:E38"/>
    <mergeCell ref="A39:A40"/>
    <mergeCell ref="B39:B40"/>
    <mergeCell ref="C39:C40"/>
    <mergeCell ref="D39:D40"/>
    <mergeCell ref="E39:E40"/>
    <mergeCell ref="A26:E26"/>
    <mergeCell ref="A31:A33"/>
    <mergeCell ref="B31:B33"/>
    <mergeCell ref="C31:C33"/>
    <mergeCell ref="D31:D33"/>
    <mergeCell ref="E31:E33"/>
  </mergeCells>
  <pageMargins left="0.98425196850393704" right="0.11811023622047245" top="0.39370078740157483" bottom="0.35433070866141736" header="0.31496062992125984" footer="0.31496062992125984"/>
  <pageSetup paperSize="9" scale="80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2023-12-15T13:48:16Z</dcterms:created>
  <dcterms:modified xsi:type="dcterms:W3CDTF">2023-12-15T13:48:41Z</dcterms:modified>
</cp:coreProperties>
</file>